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SDK\KONKURSY\KONKURSY od 2026\Konkurs - Płuca lekarze - Firma\"/>
    </mc:Choice>
  </mc:AlternateContent>
  <xr:revisionPtr revIDLastSave="0" documentId="13_ncr:1_{286A3F47-88B8-46D7-B2C9-C157F957E8A2}" xr6:coauthVersionLast="47" xr6:coauthVersionMax="47" xr10:uidLastSave="{00000000-0000-0000-0000-000000000000}"/>
  <bookViews>
    <workbookView xWindow="-120" yWindow="-120" windowWidth="29040" windowHeight="15840" xr2:uid="{45D72495-E9F2-467E-9738-C3B104EC824A}"/>
  </bookViews>
  <sheets>
    <sheet name="załacznik nr 3 do umowy" sheetId="1" r:id="rId1"/>
  </sheets>
  <definedNames>
    <definedName name="_xlnm.Print_Area" localSheetId="0">'załacznik nr 3 do umowy'!$A$1:$L$14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4" i="1" l="1"/>
  <c r="N14" i="1"/>
  <c r="M14" i="1" s="1"/>
  <c r="AE13" i="1"/>
  <c r="N13" i="1"/>
  <c r="M13" i="1"/>
  <c r="AE12" i="1"/>
  <c r="N12" i="1"/>
  <c r="M12" i="1" s="1"/>
  <c r="AE11" i="1"/>
  <c r="N11" i="1"/>
  <c r="M11" i="1" s="1"/>
  <c r="AE10" i="1"/>
  <c r="N10" i="1"/>
  <c r="M10" i="1" s="1"/>
  <c r="AE9" i="1"/>
  <c r="N9" i="1"/>
  <c r="M9" i="1" s="1"/>
  <c r="AE8" i="1"/>
  <c r="N8" i="1"/>
  <c r="M8" i="1" s="1"/>
  <c r="AE7" i="1"/>
  <c r="N7" i="1"/>
  <c r="M7" i="1" s="1"/>
  <c r="AE6" i="1"/>
  <c r="N6" i="1"/>
  <c r="M6" i="1" s="1"/>
</calcChain>
</file>

<file path=xl/sharedStrings.xml><?xml version="1.0" encoding="utf-8"?>
<sst xmlns="http://schemas.openxmlformats.org/spreadsheetml/2006/main" count="92" uniqueCount="55">
  <si>
    <t>Oddział Chorób Wewnętrznych i Chorób Płuc</t>
  </si>
  <si>
    <t>Wykonawca</t>
  </si>
  <si>
    <t>zakres</t>
  </si>
  <si>
    <t>Umowa</t>
  </si>
  <si>
    <t>typ świadczenia</t>
  </si>
  <si>
    <t>Punkty</t>
  </si>
  <si>
    <t>Wartość świadczeń w zł.</t>
  </si>
  <si>
    <t>Bieżący
miesiąc</t>
  </si>
  <si>
    <t>wykonanie  - jednostki rozliczeniowe</t>
  </si>
  <si>
    <t>kod</t>
  </si>
  <si>
    <t>nazwa</t>
  </si>
  <si>
    <t>Plan 
narastająco</t>
  </si>
  <si>
    <t>Wykonanie narastająco</t>
  </si>
  <si>
    <t>Nadwykonania/  Niewykonanie</t>
  </si>
  <si>
    <t>% realizacji</t>
  </si>
  <si>
    <t>Wartość świadczeń PLAN</t>
  </si>
  <si>
    <t xml:space="preserve">Wartość świadczeń zrealizowanych
</t>
  </si>
  <si>
    <t>Plan</t>
  </si>
  <si>
    <t>I</t>
  </si>
  <si>
    <t>II</t>
  </si>
  <si>
    <t xml:space="preserve">III 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</si>
  <si>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</si>
  <si>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</si>
  <si>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</si>
  <si>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</si>
  <si>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</si>
  <si>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</si>
  <si>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</si>
  <si>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</si>
  <si>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</si>
  <si>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Poradnia </t>
  </si>
  <si>
    <t>02.1270.001.02</t>
  </si>
  <si>
    <t xml:space="preserve">ŚWIADCZENIA W ZAKRESIE GRUŹLICY I CHORÓB PŁUC </t>
  </si>
  <si>
    <t>AOS/01</t>
  </si>
  <si>
    <t>Nielimity</t>
  </si>
  <si>
    <t>02.1270.301.02</t>
  </si>
  <si>
    <t xml:space="preserve">ŚWIADCZENIA W ZAKRESIE GRUŹLICY I CHORÓB PŁUC-DIAGNOSTYKA ONKOLOGICZNA </t>
  </si>
  <si>
    <t>02.1270.401.02</t>
  </si>
  <si>
    <t xml:space="preserve">ŚWIADCZENIA W ZAKRESIE LECZENIA GRUŹLICY I CHORÓB PŁUC-ŚWIADCZENIA PIERWSZORAZOWE  </t>
  </si>
  <si>
    <t>03.0000.344.02</t>
  </si>
  <si>
    <t xml:space="preserve">PROGRAM LEKOWY - LECZENIE CHORYCH Z CIĘŻKĄ POSTACIĄ ASTMY </t>
  </si>
  <si>
    <t>SZP/05/A</t>
  </si>
  <si>
    <t>Limitowane</t>
  </si>
  <si>
    <t>03.0001.344.02</t>
  </si>
  <si>
    <t xml:space="preserve">LEKI W PROGRAMIE LEKOWYM - LECZENIE CHORYCH Z CIĘŻKĄ POSTACIĄ ASTMY  </t>
  </si>
  <si>
    <t>Oddział</t>
  </si>
  <si>
    <t>03.4000.030.02</t>
  </si>
  <si>
    <t xml:space="preserve">CHOROBY WEWNĘTRZNE - HOSPITALIZACJA </t>
  </si>
  <si>
    <t>SZP/08</t>
  </si>
  <si>
    <t>Ryczałt</t>
  </si>
  <si>
    <t>03.4272.030.02</t>
  </si>
  <si>
    <t xml:space="preserve">CHOROBY PŁUC - HOSPITALIZACJA </t>
  </si>
  <si>
    <t>SZP/01</t>
  </si>
  <si>
    <t>PROGRAM LEKOWY - LECZENIE CHORYCH Z CIĘŻKĄ POSTACIĄ ASTMY</t>
  </si>
  <si>
    <r>
      <t>Załącznik nr 3 do Umowy</t>
    </r>
    <r>
      <rPr>
        <sz val="11"/>
        <color theme="1"/>
        <rFont val="Calibri"/>
        <family val="2"/>
        <charset val="238"/>
        <scheme val="minor"/>
      </rPr>
      <t xml:space="preserve"> ……………..……..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</si>
</sst>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45">
    <xf numFmtId="0" fontId="0" fillId="0" borderId="0" xfId="0"/>
    <xf numFmtId="0" fontId="3" fillId="0" borderId="0" xfId="2" applyFont="1" applyAlignment="1">
      <alignment horizontal="center" vertical="center"/>
    </xf>
    <xf numFmtId="0" fontId="2" fillId="0" borderId="0" xfId="2" applyAlignment="1">
      <alignment vertical="center"/>
    </xf>
    <xf numFmtId="0" fontId="2" fillId="0" borderId="0" xfId="2"/>
    <xf numFmtId="3" fontId="2" fillId="0" borderId="0" xfId="2" applyNumberFormat="1"/>
    <xf numFmtId="0" fontId="2" fillId="0" borderId="0" xfId="2" applyAlignment="1">
      <alignment vertical="center" wrapText="1"/>
    </xf>
    <xf numFmtId="0" fontId="2" fillId="0" borderId="0" xfId="2" applyAlignment="1">
      <alignment horizontal="center" vertical="center" wrapText="1"/>
    </xf>
    <xf numFmtId="0" fontId="2" fillId="0" borderId="8" xfId="2" applyBorder="1"/>
    <xf numFmtId="0" fontId="2" fillId="0" borderId="0" xfId="2" applyAlignment="1">
      <alignment vertical="center" textRotation="180"/>
    </xf>
    <xf numFmtId="0" fontId="2" fillId="0" borderId="13" xfId="2" applyBorder="1" applyAlignment="1">
      <alignment horizontal="center" vertical="center"/>
    </xf>
    <xf numFmtId="0" fontId="2" fillId="0" borderId="14" xfId="2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textRotation="180" wrapText="1"/>
    </xf>
    <xf numFmtId="0" fontId="6" fillId="0" borderId="17" xfId="2" applyFont="1" applyBorder="1" applyAlignment="1">
      <alignment horizontal="center" vertical="center" textRotation="180" wrapText="1"/>
    </xf>
    <xf numFmtId="0" fontId="6" fillId="2" borderId="12" xfId="2" applyFont="1" applyFill="1" applyBorder="1" applyAlignment="1">
      <alignment horizontal="center" vertical="center" textRotation="180" wrapText="1"/>
    </xf>
    <xf numFmtId="0" fontId="5" fillId="0" borderId="17" xfId="2" applyFont="1" applyBorder="1" applyAlignment="1">
      <alignment horizontal="center" vertical="center" textRotation="180" wrapText="1"/>
    </xf>
    <xf numFmtId="0" fontId="6" fillId="2" borderId="18" xfId="2" applyFont="1" applyFill="1" applyBorder="1" applyAlignment="1">
      <alignment horizontal="center" vertical="center" textRotation="180" wrapText="1"/>
    </xf>
    <xf numFmtId="0" fontId="6" fillId="0" borderId="19" xfId="2" applyFont="1" applyBorder="1" applyAlignment="1">
      <alignment horizontal="center" vertical="center" textRotation="180" wrapText="1"/>
    </xf>
    <xf numFmtId="0" fontId="5" fillId="0" borderId="20" xfId="2" applyFont="1" applyBorder="1" applyAlignment="1">
      <alignment horizontal="center" vertical="center" textRotation="180" wrapText="1"/>
    </xf>
    <xf numFmtId="0" fontId="6" fillId="3" borderId="21" xfId="2" applyFont="1" applyFill="1" applyBorder="1" applyAlignment="1">
      <alignment horizontal="center" vertical="center" textRotation="180" wrapText="1"/>
    </xf>
    <xf numFmtId="0" fontId="2" fillId="0" borderId="4" xfId="2" applyBorder="1" applyAlignment="1">
      <alignment horizontal="center" vertical="center" wrapText="1"/>
    </xf>
    <xf numFmtId="3" fontId="2" fillId="0" borderId="22" xfId="2" applyNumberFormat="1" applyBorder="1" applyAlignment="1">
      <alignment horizontal="center" vertical="center"/>
    </xf>
    <xf numFmtId="0" fontId="2" fillId="0" borderId="22" xfId="2" applyBorder="1" applyAlignment="1">
      <alignment horizontal="center" vertical="center"/>
    </xf>
    <xf numFmtId="0" fontId="2" fillId="0" borderId="23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24" xfId="2" applyBorder="1" applyAlignment="1">
      <alignment vertical="center" textRotation="180"/>
    </xf>
    <xf numFmtId="0" fontId="2" fillId="0" borderId="25" xfId="2" applyBorder="1"/>
    <xf numFmtId="0" fontId="1" fillId="3" borderId="22" xfId="2" applyFont="1" applyFill="1" applyBorder="1" applyAlignment="1">
      <alignment horizontal="center" vertical="center"/>
    </xf>
    <xf numFmtId="0" fontId="5" fillId="3" borderId="27" xfId="2" applyFont="1" applyFill="1" applyBorder="1" applyAlignment="1">
      <alignment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2" fillId="0" borderId="28" xfId="2" applyBorder="1" applyAlignment="1">
      <alignment horizontal="center" vertical="center"/>
    </xf>
    <xf numFmtId="3" fontId="7" fillId="3" borderId="31" xfId="2" applyNumberFormat="1" applyFont="1" applyFill="1" applyBorder="1" applyAlignment="1">
      <alignment horizontal="center" vertical="center"/>
    </xf>
    <xf numFmtId="3" fontId="7" fillId="3" borderId="30" xfId="2" applyNumberFormat="1" applyFont="1" applyFill="1" applyBorder="1" applyAlignment="1">
      <alignment horizontal="center" vertical="center"/>
    </xf>
    <xf numFmtId="3" fontId="8" fillId="3" borderId="32" xfId="2" applyNumberFormat="1" applyFont="1" applyFill="1" applyBorder="1" applyAlignment="1">
      <alignment horizontal="center" vertical="center"/>
    </xf>
    <xf numFmtId="9" fontId="2" fillId="3" borderId="33" xfId="2" applyNumberFormat="1" applyFill="1" applyBorder="1"/>
    <xf numFmtId="9" fontId="7" fillId="3" borderId="2" xfId="1" applyFont="1" applyFill="1" applyBorder="1" applyAlignment="1">
      <alignment horizontal="center" vertical="center"/>
    </xf>
    <xf numFmtId="3" fontId="7" fillId="3" borderId="7" xfId="2" applyNumberFormat="1" applyFont="1" applyFill="1" applyBorder="1" applyAlignment="1">
      <alignment horizontal="center" vertical="center"/>
    </xf>
    <xf numFmtId="0" fontId="2" fillId="3" borderId="0" xfId="2" applyFill="1"/>
    <xf numFmtId="3" fontId="8" fillId="3" borderId="4" xfId="2" applyNumberFormat="1" applyFont="1" applyFill="1" applyBorder="1" applyAlignment="1">
      <alignment horizontal="center" vertical="center"/>
    </xf>
    <xf numFmtId="3" fontId="7" fillId="3" borderId="22" xfId="2" applyNumberFormat="1" applyFont="1" applyFill="1" applyBorder="1" applyAlignment="1">
      <alignment horizontal="center" vertical="center"/>
    </xf>
    <xf numFmtId="3" fontId="9" fillId="3" borderId="22" xfId="2" applyNumberFormat="1" applyFont="1" applyFill="1" applyBorder="1" applyAlignment="1">
      <alignment horizontal="center" vertical="center"/>
    </xf>
    <xf numFmtId="3" fontId="9" fillId="3" borderId="23" xfId="2" applyNumberFormat="1" applyFont="1" applyFill="1" applyBorder="1" applyAlignment="1">
      <alignment horizontal="center" vertical="center"/>
    </xf>
    <xf numFmtId="3" fontId="9" fillId="3" borderId="34" xfId="2" applyNumberFormat="1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 wrapText="1"/>
    </xf>
    <xf numFmtId="3" fontId="2" fillId="0" borderId="25" xfId="2" applyNumberFormat="1" applyBorder="1"/>
    <xf numFmtId="3" fontId="6" fillId="3" borderId="4" xfId="2" applyNumberFormat="1" applyFont="1" applyFill="1" applyBorder="1" applyAlignment="1">
      <alignment horizontal="center" vertical="center"/>
    </xf>
    <xf numFmtId="3" fontId="6" fillId="3" borderId="36" xfId="2" applyNumberFormat="1" applyFont="1" applyFill="1" applyBorder="1" applyAlignment="1">
      <alignment horizontal="center" vertical="center"/>
    </xf>
    <xf numFmtId="0" fontId="1" fillId="3" borderId="38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vertical="center" wrapText="1"/>
    </xf>
    <xf numFmtId="0" fontId="5" fillId="3" borderId="39" xfId="2" applyFont="1" applyFill="1" applyBorder="1" applyAlignment="1">
      <alignment horizontal="center" vertical="center" wrapText="1"/>
    </xf>
    <xf numFmtId="0" fontId="2" fillId="0" borderId="40" xfId="2" applyBorder="1" applyAlignment="1">
      <alignment horizontal="center" vertical="center"/>
    </xf>
    <xf numFmtId="3" fontId="7" fillId="3" borderId="41" xfId="2" applyNumberFormat="1" applyFont="1" applyFill="1" applyBorder="1" applyAlignment="1">
      <alignment horizontal="center" vertical="center"/>
    </xf>
    <xf numFmtId="3" fontId="7" fillId="3" borderId="38" xfId="2" applyNumberFormat="1" applyFont="1" applyFill="1" applyBorder="1" applyAlignment="1">
      <alignment horizontal="center" vertical="center"/>
    </xf>
    <xf numFmtId="9" fontId="7" fillId="3" borderId="10" xfId="1" applyFont="1" applyFill="1" applyBorder="1" applyAlignment="1">
      <alignment horizontal="center" vertical="center"/>
    </xf>
    <xf numFmtId="3" fontId="7" fillId="3" borderId="42" xfId="2" applyNumberFormat="1" applyFont="1" applyFill="1" applyBorder="1" applyAlignment="1">
      <alignment horizontal="center" vertical="center"/>
    </xf>
    <xf numFmtId="3" fontId="8" fillId="3" borderId="39" xfId="2" applyNumberFormat="1" applyFont="1" applyFill="1" applyBorder="1" applyAlignment="1">
      <alignment horizontal="center" vertical="center"/>
    </xf>
    <xf numFmtId="3" fontId="9" fillId="3" borderId="38" xfId="2" applyNumberFormat="1" applyFont="1" applyFill="1" applyBorder="1" applyAlignment="1">
      <alignment horizontal="center" vertical="center"/>
    </xf>
    <xf numFmtId="3" fontId="9" fillId="3" borderId="43" xfId="2" applyNumberFormat="1" applyFont="1" applyFill="1" applyBorder="1" applyAlignment="1">
      <alignment horizontal="center" vertical="center"/>
    </xf>
    <xf numFmtId="3" fontId="6" fillId="3" borderId="39" xfId="2" applyNumberFormat="1" applyFont="1" applyFill="1" applyBorder="1" applyAlignment="1">
      <alignment horizontal="center" vertical="center"/>
    </xf>
    <xf numFmtId="3" fontId="6" fillId="3" borderId="40" xfId="2" applyNumberFormat="1" applyFont="1" applyFill="1" applyBorder="1" applyAlignment="1">
      <alignment horizontal="center" vertical="center"/>
    </xf>
    <xf numFmtId="0" fontId="1" fillId="3" borderId="44" xfId="2" applyFont="1" applyFill="1" applyBorder="1" applyAlignment="1">
      <alignment horizontal="center" vertical="center"/>
    </xf>
    <xf numFmtId="0" fontId="5" fillId="3" borderId="45" xfId="2" applyFont="1" applyFill="1" applyBorder="1" applyAlignment="1">
      <alignment vertical="center" wrapText="1"/>
    </xf>
    <xf numFmtId="0" fontId="5" fillId="3" borderId="46" xfId="2" applyFont="1" applyFill="1" applyBorder="1" applyAlignment="1">
      <alignment horizontal="center" vertical="center" wrapText="1"/>
    </xf>
    <xf numFmtId="9" fontId="7" fillId="3" borderId="20" xfId="1" applyFont="1" applyFill="1" applyBorder="1" applyAlignment="1">
      <alignment horizontal="center" vertical="center"/>
    </xf>
    <xf numFmtId="3" fontId="7" fillId="3" borderId="47" xfId="2" applyNumberFormat="1" applyFont="1" applyFill="1" applyBorder="1" applyAlignment="1">
      <alignment horizontal="center" vertical="center"/>
    </xf>
    <xf numFmtId="3" fontId="8" fillId="3" borderId="48" xfId="2" applyNumberFormat="1" applyFont="1" applyFill="1" applyBorder="1" applyAlignment="1">
      <alignment horizontal="center" vertical="center"/>
    </xf>
    <xf numFmtId="3" fontId="7" fillId="3" borderId="17" xfId="2" applyNumberFormat="1" applyFont="1" applyFill="1" applyBorder="1" applyAlignment="1">
      <alignment horizontal="center" vertical="center"/>
    </xf>
    <xf numFmtId="3" fontId="9" fillId="3" borderId="17" xfId="2" applyNumberFormat="1" applyFont="1" applyFill="1" applyBorder="1" applyAlignment="1">
      <alignment horizontal="center" vertical="center"/>
    </xf>
    <xf numFmtId="3" fontId="9" fillId="3" borderId="19" xfId="2" applyNumberFormat="1" applyFont="1" applyFill="1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5" fillId="0" borderId="49" xfId="2" applyFont="1" applyBorder="1" applyAlignment="1">
      <alignment vertical="center" wrapText="1"/>
    </xf>
    <xf numFmtId="0" fontId="5" fillId="0" borderId="50" xfId="2" applyFont="1" applyBorder="1" applyAlignment="1">
      <alignment horizontal="center" vertical="center" wrapText="1"/>
    </xf>
    <xf numFmtId="3" fontId="7" fillId="0" borderId="41" xfId="2" applyNumberFormat="1" applyFont="1" applyBorder="1" applyAlignment="1">
      <alignment horizontal="center" vertical="center"/>
    </xf>
    <xf numFmtId="3" fontId="7" fillId="0" borderId="38" xfId="2" applyNumberFormat="1" applyFont="1" applyBorder="1" applyAlignment="1">
      <alignment horizontal="center" vertical="center"/>
    </xf>
    <xf numFmtId="9" fontId="7" fillId="0" borderId="2" xfId="1" applyFont="1" applyBorder="1" applyAlignment="1">
      <alignment horizontal="center" vertical="center"/>
    </xf>
    <xf numFmtId="3" fontId="7" fillId="0" borderId="7" xfId="2" applyNumberFormat="1" applyFont="1" applyBorder="1" applyAlignment="1">
      <alignment horizontal="center" vertical="center"/>
    </xf>
    <xf numFmtId="3" fontId="8" fillId="0" borderId="51" xfId="2" applyNumberFormat="1" applyFont="1" applyBorder="1" applyAlignment="1">
      <alignment horizontal="center" vertical="center"/>
    </xf>
    <xf numFmtId="3" fontId="8" fillId="0" borderId="30" xfId="2" applyNumberFormat="1" applyFont="1" applyBorder="1" applyAlignment="1">
      <alignment horizontal="center" vertical="center"/>
    </xf>
    <xf numFmtId="3" fontId="8" fillId="0" borderId="33" xfId="2" applyNumberFormat="1" applyFont="1" applyBorder="1" applyAlignment="1">
      <alignment horizontal="center" vertical="center"/>
    </xf>
    <xf numFmtId="3" fontId="8" fillId="0" borderId="34" xfId="2" applyNumberFormat="1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 wrapText="1"/>
    </xf>
    <xf numFmtId="3" fontId="6" fillId="0" borderId="39" xfId="2" applyNumberFormat="1" applyFont="1" applyBorder="1" applyAlignment="1">
      <alignment horizontal="center" vertical="center"/>
    </xf>
    <xf numFmtId="3" fontId="6" fillId="0" borderId="40" xfId="2" applyNumberFormat="1" applyFont="1" applyBorder="1" applyAlignment="1">
      <alignment horizontal="center" vertical="center"/>
    </xf>
    <xf numFmtId="0" fontId="2" fillId="0" borderId="53" xfId="2" applyBorder="1" applyAlignment="1">
      <alignment horizontal="center" vertical="center"/>
    </xf>
    <xf numFmtId="0" fontId="5" fillId="0" borderId="11" xfId="2" applyFont="1" applyBorder="1" applyAlignment="1">
      <alignment vertical="center" wrapText="1"/>
    </xf>
    <xf numFmtId="0" fontId="5" fillId="0" borderId="15" xfId="2" applyFont="1" applyBorder="1" applyAlignment="1">
      <alignment horizontal="center" vertical="center" wrapText="1"/>
    </xf>
    <xf numFmtId="9" fontId="7" fillId="0" borderId="13" xfId="1" applyFont="1" applyBorder="1" applyAlignment="1">
      <alignment horizontal="center" vertical="center"/>
    </xf>
    <xf numFmtId="3" fontId="7" fillId="0" borderId="18" xfId="2" applyNumberFormat="1" applyFont="1" applyBorder="1" applyAlignment="1">
      <alignment horizontal="center" vertical="center"/>
    </xf>
    <xf numFmtId="3" fontId="8" fillId="0" borderId="54" xfId="2" applyNumberFormat="1" applyFont="1" applyBorder="1" applyAlignment="1">
      <alignment horizontal="center" vertical="center"/>
    </xf>
    <xf numFmtId="3" fontId="8" fillId="0" borderId="55" xfId="2" applyNumberFormat="1" applyFont="1" applyBorder="1" applyAlignment="1">
      <alignment horizontal="center" vertical="center"/>
    </xf>
    <xf numFmtId="3" fontId="6" fillId="0" borderId="54" xfId="2" applyNumberFormat="1" applyFont="1" applyBorder="1" applyAlignment="1">
      <alignment horizontal="center" vertical="center"/>
    </xf>
    <xf numFmtId="3" fontId="6" fillId="0" borderId="56" xfId="2" applyNumberFormat="1" applyFont="1" applyBorder="1" applyAlignment="1">
      <alignment horizontal="center" vertical="center"/>
    </xf>
    <xf numFmtId="0" fontId="2" fillId="0" borderId="57" xfId="2" applyBorder="1" applyAlignment="1">
      <alignment horizontal="center" vertical="center"/>
    </xf>
    <xf numFmtId="0" fontId="5" fillId="0" borderId="0" xfId="2" applyFont="1" applyAlignment="1">
      <alignment vertical="center" wrapText="1"/>
    </xf>
    <xf numFmtId="0" fontId="5" fillId="0" borderId="54" xfId="2" applyFont="1" applyBorder="1" applyAlignment="1">
      <alignment horizontal="center" vertical="center" wrapText="1"/>
    </xf>
    <xf numFmtId="9" fontId="7" fillId="0" borderId="29" xfId="1" applyFont="1" applyFill="1" applyBorder="1" applyAlignment="1">
      <alignment horizontal="center" vertical="center"/>
    </xf>
    <xf numFmtId="3" fontId="7" fillId="0" borderId="32" xfId="2" applyNumberFormat="1" applyFont="1" applyBorder="1" applyAlignment="1">
      <alignment horizontal="center" vertical="center"/>
    </xf>
    <xf numFmtId="3" fontId="8" fillId="0" borderId="4" xfId="2" applyNumberFormat="1" applyFont="1" applyBorder="1" applyAlignment="1">
      <alignment horizontal="center" vertical="center"/>
    </xf>
    <xf numFmtId="3" fontId="8" fillId="0" borderId="22" xfId="2" applyNumberFormat="1" applyFont="1" applyBorder="1" applyAlignment="1">
      <alignment horizontal="center" vertical="center"/>
    </xf>
    <xf numFmtId="3" fontId="8" fillId="0" borderId="23" xfId="2" applyNumberFormat="1" applyFont="1" applyBorder="1" applyAlignment="1">
      <alignment horizontal="center" vertical="center"/>
    </xf>
    <xf numFmtId="3" fontId="6" fillId="0" borderId="4" xfId="2" applyNumberFormat="1" applyFont="1" applyBorder="1" applyAlignment="1">
      <alignment horizontal="center" vertical="center"/>
    </xf>
    <xf numFmtId="3" fontId="6" fillId="0" borderId="36" xfId="2" applyNumberFormat="1" applyFont="1" applyBorder="1" applyAlignment="1">
      <alignment horizontal="center" vertical="center"/>
    </xf>
    <xf numFmtId="0" fontId="2" fillId="0" borderId="44" xfId="2" applyBorder="1" applyAlignment="1">
      <alignment horizontal="center" vertical="center"/>
    </xf>
    <xf numFmtId="0" fontId="5" fillId="0" borderId="45" xfId="2" applyFont="1" applyBorder="1" applyAlignment="1">
      <alignment vertical="center" wrapText="1"/>
    </xf>
    <xf numFmtId="0" fontId="5" fillId="0" borderId="46" xfId="2" applyFont="1" applyBorder="1" applyAlignment="1">
      <alignment horizontal="center" vertical="center" wrapText="1"/>
    </xf>
    <xf numFmtId="9" fontId="7" fillId="0" borderId="20" xfId="1" applyFont="1" applyFill="1" applyBorder="1" applyAlignment="1">
      <alignment horizontal="center" vertical="center"/>
    </xf>
    <xf numFmtId="3" fontId="7" fillId="0" borderId="47" xfId="2" applyNumberFormat="1" applyFont="1" applyBorder="1" applyAlignment="1">
      <alignment horizontal="center" vertical="center"/>
    </xf>
    <xf numFmtId="3" fontId="8" fillId="0" borderId="39" xfId="2" applyNumberFormat="1" applyFont="1" applyBorder="1" applyAlignment="1">
      <alignment horizontal="center" vertical="center"/>
    </xf>
    <xf numFmtId="3" fontId="8" fillId="0" borderId="38" xfId="2" applyNumberFormat="1" applyFont="1" applyBorder="1" applyAlignment="1">
      <alignment horizontal="center" vertical="center"/>
    </xf>
    <xf numFmtId="3" fontId="8" fillId="0" borderId="43" xfId="2" applyNumberFormat="1" applyFont="1" applyBorder="1" applyAlignment="1">
      <alignment horizontal="center" vertical="center"/>
    </xf>
    <xf numFmtId="0" fontId="2" fillId="0" borderId="25" xfId="2" applyBorder="1" applyAlignment="1">
      <alignment vertical="center"/>
    </xf>
    <xf numFmtId="0" fontId="2" fillId="0" borderId="17" xfId="2" applyBorder="1" applyAlignment="1">
      <alignment horizontal="center" vertical="center"/>
    </xf>
    <xf numFmtId="0" fontId="5" fillId="0" borderId="58" xfId="2" applyFont="1" applyBorder="1" applyAlignment="1">
      <alignment vertical="center" wrapText="1"/>
    </xf>
    <xf numFmtId="0" fontId="5" fillId="0" borderId="48" xfId="2" applyFont="1" applyBorder="1" applyAlignment="1">
      <alignment horizontal="center" vertical="center" wrapText="1"/>
    </xf>
    <xf numFmtId="0" fontId="2" fillId="0" borderId="16" xfId="2" applyBorder="1" applyAlignment="1">
      <alignment horizontal="center" vertical="center"/>
    </xf>
    <xf numFmtId="3" fontId="7" fillId="0" borderId="12" xfId="2" applyNumberFormat="1" applyFont="1" applyBorder="1" applyAlignment="1">
      <alignment horizontal="center" vertical="center"/>
    </xf>
    <xf numFmtId="3" fontId="7" fillId="0" borderId="17" xfId="2" applyNumberFormat="1" applyFont="1" applyBorder="1" applyAlignment="1">
      <alignment horizontal="center" vertical="center"/>
    </xf>
    <xf numFmtId="3" fontId="8" fillId="3" borderId="59" xfId="2" applyNumberFormat="1" applyFont="1" applyFill="1" applyBorder="1" applyAlignment="1">
      <alignment horizontal="center" vertical="center"/>
    </xf>
    <xf numFmtId="9" fontId="2" fillId="3" borderId="60" xfId="2" applyNumberFormat="1" applyFill="1" applyBorder="1"/>
    <xf numFmtId="3" fontId="8" fillId="0" borderId="48" xfId="2" applyNumberFormat="1" applyFont="1" applyBorder="1" applyAlignment="1">
      <alignment horizontal="center" vertical="center"/>
    </xf>
    <xf numFmtId="3" fontId="8" fillId="0" borderId="17" xfId="2" applyNumberFormat="1" applyFont="1" applyBorder="1" applyAlignment="1">
      <alignment horizontal="center" vertical="center"/>
    </xf>
    <xf numFmtId="3" fontId="8" fillId="0" borderId="19" xfId="2" applyNumberFormat="1" applyFont="1" applyBorder="1" applyAlignment="1">
      <alignment horizontal="center" vertical="center"/>
    </xf>
    <xf numFmtId="3" fontId="6" fillId="0" borderId="48" xfId="2" applyNumberFormat="1" applyFont="1" applyBorder="1" applyAlignment="1">
      <alignment horizontal="center" vertical="center"/>
    </xf>
    <xf numFmtId="3" fontId="6" fillId="0" borderId="16" xfId="2" applyNumberFormat="1" applyFont="1" applyBorder="1" applyAlignment="1">
      <alignment horizontal="center" vertical="center"/>
    </xf>
    <xf numFmtId="0" fontId="2" fillId="0" borderId="0" xfId="2" applyAlignment="1">
      <alignment horizontal="center"/>
    </xf>
    <xf numFmtId="0" fontId="10" fillId="0" borderId="0" xfId="0" applyFont="1" applyAlignment="1">
      <alignment horizontal="right" vertical="center"/>
    </xf>
    <xf numFmtId="0" fontId="2" fillId="0" borderId="9" xfId="2" applyBorder="1" applyAlignment="1">
      <alignment horizontal="center" wrapText="1"/>
    </xf>
    <xf numFmtId="0" fontId="2" fillId="0" borderId="10" xfId="2" applyBorder="1" applyAlignment="1">
      <alignment horizontal="center"/>
    </xf>
    <xf numFmtId="0" fontId="2" fillId="0" borderId="11" xfId="2" applyBorder="1" applyAlignment="1">
      <alignment horizontal="center" vertical="center" wrapText="1"/>
    </xf>
    <xf numFmtId="0" fontId="2" fillId="0" borderId="26" xfId="2" applyBorder="1" applyAlignment="1">
      <alignment horizontal="center" vertical="center"/>
    </xf>
    <xf numFmtId="0" fontId="2" fillId="0" borderId="37" xfId="2" applyBorder="1" applyAlignment="1">
      <alignment horizontal="center" vertical="center"/>
    </xf>
    <xf numFmtId="0" fontId="2" fillId="0" borderId="52" xfId="2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0" borderId="0" xfId="2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0" fontId="2" fillId="0" borderId="12" xfId="2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0" borderId="4" xfId="2" applyBorder="1" applyAlignment="1">
      <alignment horizontal="center" vertical="center" textRotation="180"/>
    </xf>
    <xf numFmtId="0" fontId="2" fillId="0" borderId="15" xfId="2" applyBorder="1" applyAlignment="1">
      <alignment horizontal="center" vertical="center" textRotation="180"/>
    </xf>
    <xf numFmtId="0" fontId="5" fillId="0" borderId="5" xfId="2" applyFont="1" applyBorder="1" applyAlignment="1">
      <alignment horizontal="center" vertical="center" textRotation="180" wrapText="1"/>
    </xf>
    <xf numFmtId="0" fontId="5" fillId="0" borderId="16" xfId="2" applyFont="1" applyBorder="1" applyAlignment="1">
      <alignment horizontal="center" vertical="center" textRotation="180" wrapText="1"/>
    </xf>
    <xf numFmtId="0" fontId="2" fillId="0" borderId="1" xfId="2" applyBorder="1" applyAlignment="1">
      <alignment horizontal="center" vertical="center" wrapText="1"/>
    </xf>
    <xf numFmtId="0" fontId="2" fillId="0" borderId="6" xfId="2" applyBorder="1" applyAlignment="1">
      <alignment horizontal="center" vertical="center" wrapText="1"/>
    </xf>
    <xf numFmtId="0" fontId="2" fillId="0" borderId="7" xfId="2" applyBorder="1" applyAlignment="1">
      <alignment horizontal="center" vertical="center" wrapText="1"/>
    </xf>
  </cellXfs>
  <cellStyles count="3">
    <cellStyle name="Normalny" xfId="0" builtinId="0"/>
    <cellStyle name="Normalny 2" xfId="2" xr:uid="{23EFA085-3E68-48DD-A775-485264126023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C06C5-154F-47CD-A74C-A6F48C779E38}">
  <sheetPr>
    <pageSetUpPr fitToPage="1"/>
  </sheetPr>
  <dimension ref="A1:AR14"/>
  <sheetViews>
    <sheetView tabSelected="1" zoomScale="80" zoomScaleNormal="80" workbookViewId="0">
      <selection activeCell="J11" sqref="J11"/>
    </sheetView>
  </sheetViews>
  <sheetFormatPr defaultColWidth="8.85546875" defaultRowHeight="15" x14ac:dyDescent="0.25"/>
  <cols>
    <col min="1" max="1" width="17.140625" style="3" customWidth="1"/>
    <col min="2" max="2" width="14.85546875" style="3" customWidth="1"/>
    <col min="3" max="3" width="42.42578125" style="3" customWidth="1"/>
    <col min="4" max="4" width="6.42578125" style="123" customWidth="1"/>
    <col min="5" max="5" width="18.7109375" style="3" customWidth="1"/>
    <col min="6" max="6" width="10.140625" style="4" customWidth="1"/>
    <col min="7" max="8" width="8.85546875" style="4" customWidth="1"/>
    <col min="9" max="9" width="11.28515625" style="4" customWidth="1"/>
    <col min="10" max="10" width="9.140625" style="4" customWidth="1"/>
    <col min="11" max="11" width="9.28515625" style="3" customWidth="1"/>
    <col min="12" max="12" width="7.85546875" style="3" customWidth="1"/>
    <col min="13" max="13" width="8" style="3" hidden="1" customWidth="1"/>
    <col min="14" max="14" width="6.85546875" style="3" hidden="1" customWidth="1"/>
    <col min="15" max="15" width="3" style="3" hidden="1" customWidth="1"/>
    <col min="16" max="16" width="11.5703125" style="3" hidden="1" customWidth="1"/>
    <col min="17" max="17" width="8.5703125" style="3" hidden="1" customWidth="1"/>
    <col min="18" max="18" width="9.7109375" style="3" hidden="1" customWidth="1"/>
    <col min="19" max="19" width="9.28515625" style="3" hidden="1" customWidth="1"/>
    <col min="20" max="20" width="9.85546875" style="3" hidden="1" customWidth="1"/>
    <col min="21" max="21" width="10.140625" style="3" hidden="1" customWidth="1"/>
    <col min="22" max="28" width="3.5703125" style="3" hidden="1" customWidth="1"/>
    <col min="29" max="29" width="8.7109375" style="3" hidden="1" customWidth="1"/>
    <col min="30" max="30" width="4.5703125" style="3" hidden="1" customWidth="1"/>
    <col min="31" max="31" width="7.42578125" style="3" hidden="1" customWidth="1"/>
    <col min="32" max="32" width="6.28515625" style="3" hidden="1" customWidth="1"/>
    <col min="33" max="42" width="8.140625" style="3" hidden="1" customWidth="1"/>
    <col min="43" max="43" width="1.85546875" style="3" hidden="1" customWidth="1"/>
    <col min="44" max="44" width="2.28515625" style="3" hidden="1" customWidth="1"/>
    <col min="45" max="47" width="8.140625" style="3" customWidth="1"/>
    <col min="48" max="16384" width="8.85546875" style="3"/>
  </cols>
  <sheetData>
    <row r="1" spans="1:44" s="2" customFormat="1" ht="31.9" customHeight="1" x14ac:dyDescent="0.25">
      <c r="A1" s="131" t="s">
        <v>0</v>
      </c>
      <c r="B1" s="131"/>
      <c r="C1" s="131"/>
      <c r="D1" s="131"/>
      <c r="E1" s="131"/>
      <c r="F1" s="1"/>
      <c r="G1" s="1"/>
      <c r="H1" s="1"/>
      <c r="I1" s="124" t="s">
        <v>54</v>
      </c>
      <c r="J1" s="1"/>
    </row>
    <row r="2" spans="1:44" ht="39.6" customHeight="1" x14ac:dyDescent="0.25">
      <c r="C2" s="132"/>
      <c r="D2" s="132"/>
      <c r="E2" s="132"/>
    </row>
    <row r="3" spans="1:44" ht="32.450000000000003" customHeight="1" thickBot="1" x14ac:dyDescent="0.3">
      <c r="A3" s="2"/>
      <c r="B3" s="2"/>
      <c r="C3" s="5"/>
      <c r="D3" s="6"/>
      <c r="E3" s="2"/>
      <c r="F3" s="133"/>
      <c r="G3" s="133"/>
      <c r="H3" s="133"/>
      <c r="I3" s="133"/>
      <c r="J3" s="133"/>
      <c r="K3" s="133"/>
    </row>
    <row r="4" spans="1:44" ht="39.6" customHeight="1" thickBot="1" x14ac:dyDescent="0.3">
      <c r="A4" s="134" t="s">
        <v>1</v>
      </c>
      <c r="B4" s="136" t="s">
        <v>2</v>
      </c>
      <c r="C4" s="137"/>
      <c r="D4" s="138" t="s">
        <v>3</v>
      </c>
      <c r="E4" s="140" t="s">
        <v>4</v>
      </c>
      <c r="F4" s="142" t="s">
        <v>5</v>
      </c>
      <c r="G4" s="143"/>
      <c r="H4" s="143"/>
      <c r="I4" s="142" t="s">
        <v>6</v>
      </c>
      <c r="J4" s="143"/>
      <c r="K4" s="144"/>
      <c r="L4" s="7"/>
      <c r="M4" s="125" t="s">
        <v>7</v>
      </c>
      <c r="N4" s="126"/>
      <c r="P4" s="127" t="s">
        <v>8</v>
      </c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6"/>
      <c r="AC4" s="8"/>
    </row>
    <row r="5" spans="1:44" ht="79.900000000000006" customHeight="1" thickBot="1" x14ac:dyDescent="0.3">
      <c r="A5" s="135"/>
      <c r="B5" s="9" t="s">
        <v>9</v>
      </c>
      <c r="C5" s="10" t="s">
        <v>10</v>
      </c>
      <c r="D5" s="139"/>
      <c r="E5" s="141"/>
      <c r="F5" s="11" t="s">
        <v>11</v>
      </c>
      <c r="G5" s="12" t="s">
        <v>12</v>
      </c>
      <c r="H5" s="12" t="s">
        <v>13</v>
      </c>
      <c r="I5" s="13" t="s">
        <v>15</v>
      </c>
      <c r="J5" s="14" t="s">
        <v>16</v>
      </c>
      <c r="K5" s="15" t="s">
        <v>13</v>
      </c>
      <c r="L5" s="16" t="s">
        <v>14</v>
      </c>
      <c r="M5" s="17" t="s">
        <v>14</v>
      </c>
      <c r="N5" s="18" t="s">
        <v>17</v>
      </c>
      <c r="P5" s="19" t="s">
        <v>18</v>
      </c>
      <c r="Q5" s="20" t="s">
        <v>19</v>
      </c>
      <c r="R5" s="21" t="s">
        <v>20</v>
      </c>
      <c r="S5" s="21" t="s">
        <v>21</v>
      </c>
      <c r="T5" s="21" t="s">
        <v>22</v>
      </c>
      <c r="U5" s="21" t="s">
        <v>23</v>
      </c>
      <c r="V5" s="21" t="s">
        <v>24</v>
      </c>
      <c r="W5" s="21" t="s">
        <v>25</v>
      </c>
      <c r="X5" s="21" t="s">
        <v>26</v>
      </c>
      <c r="Y5" s="21" t="s">
        <v>27</v>
      </c>
      <c r="Z5" s="21" t="s">
        <v>28</v>
      </c>
      <c r="AA5" s="22" t="s">
        <v>29</v>
      </c>
      <c r="AB5" s="23"/>
      <c r="AC5" s="24"/>
      <c r="AE5" s="25"/>
      <c r="AG5" s="19" t="s">
        <v>18</v>
      </c>
      <c r="AH5" s="20" t="s">
        <v>19</v>
      </c>
      <c r="AI5" s="21" t="s">
        <v>20</v>
      </c>
      <c r="AJ5" s="21" t="s">
        <v>21</v>
      </c>
      <c r="AK5" s="21" t="s">
        <v>22</v>
      </c>
      <c r="AL5" s="21" t="s">
        <v>23</v>
      </c>
      <c r="AM5" s="21" t="s">
        <v>24</v>
      </c>
      <c r="AN5" s="21" t="s">
        <v>25</v>
      </c>
      <c r="AO5" s="21" t="s">
        <v>26</v>
      </c>
      <c r="AP5" s="21" t="s">
        <v>27</v>
      </c>
      <c r="AQ5" s="21" t="s">
        <v>28</v>
      </c>
      <c r="AR5" s="22" t="s">
        <v>29</v>
      </c>
    </row>
    <row r="6" spans="1:44" ht="26.45" customHeight="1" x14ac:dyDescent="0.25">
      <c r="A6" s="128" t="s">
        <v>30</v>
      </c>
      <c r="B6" s="26" t="s">
        <v>31</v>
      </c>
      <c r="C6" s="27" t="s">
        <v>32</v>
      </c>
      <c r="D6" s="28" t="s">
        <v>33</v>
      </c>
      <c r="E6" s="29" t="s">
        <v>34</v>
      </c>
      <c r="F6" s="30"/>
      <c r="G6" s="31"/>
      <c r="H6" s="31"/>
      <c r="I6" s="30"/>
      <c r="J6" s="31"/>
      <c r="K6" s="32"/>
      <c r="L6" s="33"/>
      <c r="M6" s="34">
        <f>U6/N6</f>
        <v>2.3747156710164012</v>
      </c>
      <c r="N6" s="35">
        <f>AH6</f>
        <v>2784.3333333333335</v>
      </c>
      <c r="O6" s="36"/>
      <c r="P6" s="37">
        <v>7561</v>
      </c>
      <c r="Q6" s="38">
        <v>9170</v>
      </c>
      <c r="R6" s="38">
        <v>7361</v>
      </c>
      <c r="S6" s="38">
        <v>9018</v>
      </c>
      <c r="T6" s="38">
        <v>7600</v>
      </c>
      <c r="U6" s="39">
        <v>6612</v>
      </c>
      <c r="V6" s="39"/>
      <c r="W6" s="39"/>
      <c r="X6" s="39"/>
      <c r="Y6" s="39"/>
      <c r="Z6" s="39"/>
      <c r="AA6" s="40"/>
      <c r="AB6" s="41"/>
      <c r="AC6" s="42" t="s">
        <v>33</v>
      </c>
      <c r="AE6" s="43">
        <f>SUM(AG6)</f>
        <v>2784.3333333333335</v>
      </c>
      <c r="AG6" s="44">
        <v>2784.3333333333335</v>
      </c>
      <c r="AH6" s="44">
        <v>2784.3333333333335</v>
      </c>
      <c r="AI6" s="44">
        <v>2784.3333333333335</v>
      </c>
      <c r="AJ6" s="44">
        <v>2784.3333333333335</v>
      </c>
      <c r="AK6" s="44">
        <v>2784.3333333333335</v>
      </c>
      <c r="AL6" s="44">
        <v>2784.3333333333335</v>
      </c>
      <c r="AM6" s="44">
        <v>2784.3333333333335</v>
      </c>
      <c r="AN6" s="44">
        <v>2784.3333333333335</v>
      </c>
      <c r="AO6" s="44">
        <v>2784.3333333333335</v>
      </c>
      <c r="AP6" s="44">
        <v>2784.3333333333335</v>
      </c>
      <c r="AQ6" s="44">
        <v>2784.3333333333335</v>
      </c>
      <c r="AR6" s="45">
        <v>2784.3333333333335</v>
      </c>
    </row>
    <row r="7" spans="1:44" ht="26.45" customHeight="1" x14ac:dyDescent="0.25">
      <c r="A7" s="129"/>
      <c r="B7" s="46" t="s">
        <v>35</v>
      </c>
      <c r="C7" s="47" t="s">
        <v>36</v>
      </c>
      <c r="D7" s="48" t="s">
        <v>33</v>
      </c>
      <c r="E7" s="49" t="s">
        <v>34</v>
      </c>
      <c r="F7" s="50"/>
      <c r="G7" s="51"/>
      <c r="H7" s="51"/>
      <c r="I7" s="50"/>
      <c r="J7" s="51"/>
      <c r="K7" s="32"/>
      <c r="L7" s="33"/>
      <c r="M7" s="52">
        <f>U7/N7</f>
        <v>0</v>
      </c>
      <c r="N7" s="53">
        <f t="shared" ref="N7:N14" si="0">AH7</f>
        <v>185.33333333333334</v>
      </c>
      <c r="O7" s="36"/>
      <c r="P7" s="54">
        <v>0</v>
      </c>
      <c r="Q7" s="51">
        <v>0</v>
      </c>
      <c r="R7" s="51">
        <v>0</v>
      </c>
      <c r="S7" s="51">
        <v>0</v>
      </c>
      <c r="T7" s="51">
        <v>0</v>
      </c>
      <c r="U7" s="55">
        <v>0</v>
      </c>
      <c r="V7" s="55"/>
      <c r="W7" s="55"/>
      <c r="X7" s="55"/>
      <c r="Y7" s="55"/>
      <c r="Z7" s="55"/>
      <c r="AA7" s="56"/>
      <c r="AB7" s="41"/>
      <c r="AC7" s="42" t="s">
        <v>33</v>
      </c>
      <c r="AE7" s="25">
        <f t="shared" ref="AE7:AE14" si="1">SUM(AG7)</f>
        <v>185.33333333333334</v>
      </c>
      <c r="AG7" s="57">
        <v>185.33333333333334</v>
      </c>
      <c r="AH7" s="57">
        <v>185.33333333333334</v>
      </c>
      <c r="AI7" s="57">
        <v>185.33333333333334</v>
      </c>
      <c r="AJ7" s="57">
        <v>185.33333333333334</v>
      </c>
      <c r="AK7" s="57">
        <v>185.33333333333334</v>
      </c>
      <c r="AL7" s="57">
        <v>185.33333333333334</v>
      </c>
      <c r="AM7" s="57">
        <v>185.33333333333334</v>
      </c>
      <c r="AN7" s="57">
        <v>185.33333333333334</v>
      </c>
      <c r="AO7" s="57">
        <v>185.33333333333334</v>
      </c>
      <c r="AP7" s="57">
        <v>185.33333333333334</v>
      </c>
      <c r="AQ7" s="57">
        <v>185.33333333333334</v>
      </c>
      <c r="AR7" s="58">
        <v>185.33333333333334</v>
      </c>
    </row>
    <row r="8" spans="1:44" ht="26.45" customHeight="1" thickBot="1" x14ac:dyDescent="0.3">
      <c r="A8" s="129"/>
      <c r="B8" s="59" t="s">
        <v>37</v>
      </c>
      <c r="C8" s="60" t="s">
        <v>38</v>
      </c>
      <c r="D8" s="61" t="s">
        <v>33</v>
      </c>
      <c r="E8" s="49" t="s">
        <v>34</v>
      </c>
      <c r="F8" s="50"/>
      <c r="G8" s="51"/>
      <c r="H8" s="51"/>
      <c r="I8" s="50"/>
      <c r="J8" s="51"/>
      <c r="K8" s="32"/>
      <c r="L8" s="33"/>
      <c r="M8" s="62">
        <f t="shared" ref="M8:M14" si="2">U8/N8</f>
        <v>0.98380546075085329</v>
      </c>
      <c r="N8" s="63">
        <f t="shared" si="0"/>
        <v>1953.3333333333333</v>
      </c>
      <c r="O8" s="36"/>
      <c r="P8" s="64">
        <v>1061.5</v>
      </c>
      <c r="Q8" s="65">
        <v>2380.4</v>
      </c>
      <c r="R8" s="65">
        <v>1581.5</v>
      </c>
      <c r="S8" s="65">
        <v>440</v>
      </c>
      <c r="T8" s="65">
        <v>1581.5</v>
      </c>
      <c r="U8" s="66">
        <v>1921.7</v>
      </c>
      <c r="V8" s="66"/>
      <c r="W8" s="66"/>
      <c r="X8" s="66"/>
      <c r="Y8" s="66"/>
      <c r="Z8" s="66"/>
      <c r="AA8" s="67"/>
      <c r="AB8" s="41"/>
      <c r="AC8" s="42" t="s">
        <v>33</v>
      </c>
      <c r="AE8" s="25">
        <f t="shared" si="1"/>
        <v>1953.3333333333333</v>
      </c>
      <c r="AG8" s="57">
        <v>1953.3333333333333</v>
      </c>
      <c r="AH8" s="57">
        <v>1953.3333333333333</v>
      </c>
      <c r="AI8" s="57">
        <v>1953.3333333333333</v>
      </c>
      <c r="AJ8" s="57">
        <v>1953.3333333333333</v>
      </c>
      <c r="AK8" s="57">
        <v>1953.3333333333333</v>
      </c>
      <c r="AL8" s="57">
        <v>1953.3333333333333</v>
      </c>
      <c r="AM8" s="57">
        <v>1953.3333333333333</v>
      </c>
      <c r="AN8" s="57">
        <v>1953.3333333333333</v>
      </c>
      <c r="AO8" s="57">
        <v>1953.3333333333333</v>
      </c>
      <c r="AP8" s="57">
        <v>1953.3333333333333</v>
      </c>
      <c r="AQ8" s="57">
        <v>1953.3333333333333</v>
      </c>
      <c r="AR8" s="58">
        <v>1953.3333333333333</v>
      </c>
    </row>
    <row r="9" spans="1:44" ht="26.45" customHeight="1" x14ac:dyDescent="0.25">
      <c r="A9" s="129"/>
      <c r="B9" s="68" t="s">
        <v>39</v>
      </c>
      <c r="C9" s="69" t="s">
        <v>40</v>
      </c>
      <c r="D9" s="70" t="s">
        <v>41</v>
      </c>
      <c r="E9" s="49" t="s">
        <v>42</v>
      </c>
      <c r="F9" s="71"/>
      <c r="G9" s="72"/>
      <c r="H9" s="51"/>
      <c r="I9" s="71"/>
      <c r="J9" s="72"/>
      <c r="K9" s="32"/>
      <c r="L9" s="33"/>
      <c r="M9" s="73">
        <f t="shared" si="2"/>
        <v>0</v>
      </c>
      <c r="N9" s="74">
        <f t="shared" si="0"/>
        <v>4366.666666666667</v>
      </c>
      <c r="P9" s="75">
        <v>0</v>
      </c>
      <c r="Q9" s="76">
        <v>0</v>
      </c>
      <c r="R9" s="76">
        <v>0</v>
      </c>
      <c r="S9" s="76">
        <v>0</v>
      </c>
      <c r="T9" s="76">
        <v>0</v>
      </c>
      <c r="U9" s="76"/>
      <c r="V9" s="76"/>
      <c r="W9" s="76"/>
      <c r="X9" s="76"/>
      <c r="Y9" s="76"/>
      <c r="Z9" s="76"/>
      <c r="AA9" s="77"/>
      <c r="AB9" s="78"/>
      <c r="AC9" s="79" t="s">
        <v>41</v>
      </c>
      <c r="AE9" s="25">
        <f t="shared" si="1"/>
        <v>4366.666666666667</v>
      </c>
      <c r="AG9" s="80">
        <v>4366.666666666667</v>
      </c>
      <c r="AH9" s="80">
        <v>4366.666666666667</v>
      </c>
      <c r="AI9" s="80">
        <v>4366.666666666667</v>
      </c>
      <c r="AJ9" s="80">
        <v>4366.666666666667</v>
      </c>
      <c r="AK9" s="80">
        <v>4366.666666666667</v>
      </c>
      <c r="AL9" s="80">
        <v>4366.666666666667</v>
      </c>
      <c r="AM9" s="80">
        <v>4366.666666666667</v>
      </c>
      <c r="AN9" s="80">
        <v>4366.666666666667</v>
      </c>
      <c r="AO9" s="80">
        <v>4366.666666666667</v>
      </c>
      <c r="AP9" s="80">
        <v>4366.666666666667</v>
      </c>
      <c r="AQ9" s="80">
        <v>4366.666666666667</v>
      </c>
      <c r="AR9" s="81">
        <v>4366.666666666667</v>
      </c>
    </row>
    <row r="10" spans="1:44" ht="26.45" customHeight="1" thickBot="1" x14ac:dyDescent="0.3">
      <c r="A10" s="130"/>
      <c r="B10" s="82" t="s">
        <v>43</v>
      </c>
      <c r="C10" s="83" t="s">
        <v>44</v>
      </c>
      <c r="D10" s="84" t="s">
        <v>41</v>
      </c>
      <c r="E10" s="49" t="s">
        <v>42</v>
      </c>
      <c r="F10" s="71"/>
      <c r="G10" s="72"/>
      <c r="H10" s="51"/>
      <c r="I10" s="71"/>
      <c r="J10" s="72"/>
      <c r="K10" s="32"/>
      <c r="L10" s="33"/>
      <c r="M10" s="85">
        <f t="shared" si="2"/>
        <v>0</v>
      </c>
      <c r="N10" s="86">
        <f t="shared" si="0"/>
        <v>185</v>
      </c>
      <c r="P10" s="87">
        <v>0</v>
      </c>
      <c r="Q10" s="88">
        <v>0</v>
      </c>
      <c r="R10" s="88">
        <v>0</v>
      </c>
      <c r="S10" s="88">
        <v>0</v>
      </c>
      <c r="T10" s="88">
        <v>0</v>
      </c>
      <c r="U10" s="88"/>
      <c r="V10" s="88"/>
      <c r="W10" s="88"/>
      <c r="X10" s="88"/>
      <c r="Y10" s="88"/>
      <c r="Z10" s="88"/>
      <c r="AA10" s="78"/>
      <c r="AB10" s="78"/>
      <c r="AC10" s="79" t="s">
        <v>41</v>
      </c>
      <c r="AE10" s="25">
        <f t="shared" si="1"/>
        <v>185</v>
      </c>
      <c r="AG10" s="89">
        <v>185</v>
      </c>
      <c r="AH10" s="89">
        <v>185</v>
      </c>
      <c r="AI10" s="89">
        <v>185</v>
      </c>
      <c r="AJ10" s="89">
        <v>185</v>
      </c>
      <c r="AK10" s="89">
        <v>185</v>
      </c>
      <c r="AL10" s="89">
        <v>185</v>
      </c>
      <c r="AM10" s="89">
        <v>185</v>
      </c>
      <c r="AN10" s="89">
        <v>185</v>
      </c>
      <c r="AO10" s="89">
        <v>185</v>
      </c>
      <c r="AP10" s="89">
        <v>185</v>
      </c>
      <c r="AQ10" s="89">
        <v>185</v>
      </c>
      <c r="AR10" s="90">
        <v>185</v>
      </c>
    </row>
    <row r="11" spans="1:44" ht="26.45" customHeight="1" x14ac:dyDescent="0.25">
      <c r="A11" s="129" t="s">
        <v>45</v>
      </c>
      <c r="B11" s="91" t="s">
        <v>46</v>
      </c>
      <c r="C11" s="92" t="s">
        <v>47</v>
      </c>
      <c r="D11" s="93" t="s">
        <v>48</v>
      </c>
      <c r="E11" s="49" t="s">
        <v>49</v>
      </c>
      <c r="F11" s="71"/>
      <c r="G11" s="72"/>
      <c r="H11" s="51"/>
      <c r="I11" s="71"/>
      <c r="J11" s="72"/>
      <c r="K11" s="32"/>
      <c r="L11" s="33"/>
      <c r="M11" s="94">
        <f t="shared" si="2"/>
        <v>0.97014454545454543</v>
      </c>
      <c r="N11" s="95">
        <f t="shared" si="0"/>
        <v>550000</v>
      </c>
      <c r="P11" s="96">
        <v>652128.43000000005</v>
      </c>
      <c r="Q11" s="97">
        <v>627052.84</v>
      </c>
      <c r="R11" s="97">
        <v>452706.42</v>
      </c>
      <c r="S11" s="97">
        <v>585281.02</v>
      </c>
      <c r="T11" s="97">
        <v>506942.31</v>
      </c>
      <c r="U11" s="97">
        <v>533579.5</v>
      </c>
      <c r="V11" s="97"/>
      <c r="W11" s="97"/>
      <c r="X11" s="97"/>
      <c r="Y11" s="97"/>
      <c r="Z11" s="97"/>
      <c r="AA11" s="98"/>
      <c r="AB11" s="78"/>
      <c r="AC11" s="79" t="s">
        <v>48</v>
      </c>
      <c r="AE11" s="25">
        <f t="shared" si="1"/>
        <v>550000</v>
      </c>
      <c r="AG11" s="99">
        <v>550000</v>
      </c>
      <c r="AH11" s="99">
        <v>550000</v>
      </c>
      <c r="AI11" s="99">
        <v>550000</v>
      </c>
      <c r="AJ11" s="99">
        <v>550000</v>
      </c>
      <c r="AK11" s="99">
        <v>550000</v>
      </c>
      <c r="AL11" s="99">
        <v>550000</v>
      </c>
      <c r="AM11" s="99">
        <v>550000</v>
      </c>
      <c r="AN11" s="99">
        <v>550000</v>
      </c>
      <c r="AO11" s="99">
        <v>550000</v>
      </c>
      <c r="AP11" s="99">
        <v>550000</v>
      </c>
      <c r="AQ11" s="99">
        <v>550000</v>
      </c>
      <c r="AR11" s="100">
        <v>550000</v>
      </c>
    </row>
    <row r="12" spans="1:44" s="2" customFormat="1" ht="24" customHeight="1" thickBot="1" x14ac:dyDescent="0.3">
      <c r="A12" s="129"/>
      <c r="B12" s="101" t="s">
        <v>50</v>
      </c>
      <c r="C12" s="102" t="s">
        <v>51</v>
      </c>
      <c r="D12" s="103" t="s">
        <v>52</v>
      </c>
      <c r="E12" s="49" t="s">
        <v>42</v>
      </c>
      <c r="F12" s="71"/>
      <c r="G12" s="72"/>
      <c r="H12" s="51"/>
      <c r="I12" s="71"/>
      <c r="J12" s="72"/>
      <c r="K12" s="32"/>
      <c r="L12" s="33"/>
      <c r="M12" s="104">
        <f t="shared" si="2"/>
        <v>1.4972184325673126</v>
      </c>
      <c r="N12" s="105">
        <f t="shared" si="0"/>
        <v>141467</v>
      </c>
      <c r="P12" s="106">
        <v>61372.4</v>
      </c>
      <c r="Q12" s="107">
        <v>143394.79999999999</v>
      </c>
      <c r="R12" s="107">
        <v>233174.67</v>
      </c>
      <c r="S12" s="107">
        <v>164943</v>
      </c>
      <c r="T12" s="107">
        <v>199919.2</v>
      </c>
      <c r="U12" s="107">
        <v>211807</v>
      </c>
      <c r="V12" s="107"/>
      <c r="W12" s="107"/>
      <c r="X12" s="107"/>
      <c r="Y12" s="107"/>
      <c r="Z12" s="107"/>
      <c r="AA12" s="108"/>
      <c r="AB12" s="78"/>
      <c r="AC12" s="79" t="s">
        <v>52</v>
      </c>
      <c r="AE12" s="109">
        <f t="shared" si="1"/>
        <v>141467</v>
      </c>
      <c r="AG12" s="80">
        <v>141467</v>
      </c>
      <c r="AH12" s="80">
        <v>141467</v>
      </c>
      <c r="AI12" s="80">
        <v>141467</v>
      </c>
      <c r="AJ12" s="80">
        <v>141467</v>
      </c>
      <c r="AK12" s="80">
        <v>141467</v>
      </c>
      <c r="AL12" s="80">
        <v>141467</v>
      </c>
      <c r="AM12" s="80">
        <v>141467</v>
      </c>
      <c r="AN12" s="80">
        <v>141467</v>
      </c>
      <c r="AO12" s="80">
        <v>141467</v>
      </c>
      <c r="AP12" s="80">
        <v>141467</v>
      </c>
      <c r="AQ12" s="80">
        <v>141467</v>
      </c>
      <c r="AR12" s="81">
        <v>141467</v>
      </c>
    </row>
    <row r="13" spans="1:44" ht="26.45" customHeight="1" x14ac:dyDescent="0.25">
      <c r="A13" s="129"/>
      <c r="B13" s="68" t="s">
        <v>39</v>
      </c>
      <c r="C13" s="69" t="s">
        <v>53</v>
      </c>
      <c r="D13" s="70" t="s">
        <v>41</v>
      </c>
      <c r="E13" s="49" t="s">
        <v>42</v>
      </c>
      <c r="F13" s="71"/>
      <c r="G13" s="72"/>
      <c r="H13" s="51"/>
      <c r="I13" s="71"/>
      <c r="J13" s="72"/>
      <c r="K13" s="32"/>
      <c r="L13" s="33"/>
      <c r="M13" s="73">
        <f t="shared" si="2"/>
        <v>3.9651323828920568</v>
      </c>
      <c r="N13" s="74">
        <f t="shared" si="0"/>
        <v>4419</v>
      </c>
      <c r="P13" s="106">
        <v>16061.76</v>
      </c>
      <c r="Q13" s="107">
        <v>12168</v>
      </c>
      <c r="R13" s="107">
        <v>13628.16</v>
      </c>
      <c r="S13" s="107">
        <v>18826.169999999998</v>
      </c>
      <c r="T13" s="107">
        <v>30991.06</v>
      </c>
      <c r="U13" s="107">
        <v>17521.919999999998</v>
      </c>
      <c r="V13" s="107"/>
      <c r="W13" s="107"/>
      <c r="X13" s="107"/>
      <c r="Y13" s="107"/>
      <c r="Z13" s="107"/>
      <c r="AA13" s="108"/>
      <c r="AB13" s="78"/>
      <c r="AC13" s="79" t="s">
        <v>41</v>
      </c>
      <c r="AE13" s="25">
        <f t="shared" si="1"/>
        <v>4419</v>
      </c>
      <c r="AG13" s="80">
        <v>4419</v>
      </c>
      <c r="AH13" s="80">
        <v>4419</v>
      </c>
      <c r="AI13" s="80">
        <v>4419</v>
      </c>
      <c r="AJ13" s="80">
        <v>4419</v>
      </c>
      <c r="AK13" s="80">
        <v>4419</v>
      </c>
      <c r="AL13" s="80">
        <v>4419</v>
      </c>
      <c r="AM13" s="80">
        <v>4419</v>
      </c>
      <c r="AN13" s="80">
        <v>4419</v>
      </c>
      <c r="AO13" s="80">
        <v>4419</v>
      </c>
      <c r="AP13" s="80">
        <v>4419</v>
      </c>
      <c r="AQ13" s="80">
        <v>4419</v>
      </c>
      <c r="AR13" s="81">
        <v>4419</v>
      </c>
    </row>
    <row r="14" spans="1:44" ht="30.6" customHeight="1" thickBot="1" x14ac:dyDescent="0.3">
      <c r="A14" s="130"/>
      <c r="B14" s="110" t="s">
        <v>43</v>
      </c>
      <c r="C14" s="111" t="s">
        <v>44</v>
      </c>
      <c r="D14" s="112" t="s">
        <v>41</v>
      </c>
      <c r="E14" s="113" t="s">
        <v>42</v>
      </c>
      <c r="F14" s="114"/>
      <c r="G14" s="115"/>
      <c r="H14" s="65"/>
      <c r="I14" s="114"/>
      <c r="J14" s="115"/>
      <c r="K14" s="116"/>
      <c r="L14" s="117"/>
      <c r="M14" s="85">
        <f t="shared" si="2"/>
        <v>9.482025427061032</v>
      </c>
      <c r="N14" s="86">
        <f t="shared" si="0"/>
        <v>28611.25</v>
      </c>
      <c r="P14" s="118">
        <v>170897.48</v>
      </c>
      <c r="Q14" s="119">
        <v>186491.5</v>
      </c>
      <c r="R14" s="119">
        <v>206530.25</v>
      </c>
      <c r="S14" s="119">
        <v>148308.79999999999</v>
      </c>
      <c r="T14" s="119">
        <v>264935.8</v>
      </c>
      <c r="U14" s="119">
        <v>271292.59999999998</v>
      </c>
      <c r="V14" s="119"/>
      <c r="W14" s="119"/>
      <c r="X14" s="119"/>
      <c r="Y14" s="119"/>
      <c r="Z14" s="119"/>
      <c r="AA14" s="120"/>
      <c r="AB14" s="78"/>
      <c r="AC14" s="79" t="s">
        <v>41</v>
      </c>
      <c r="AE14" s="25">
        <f t="shared" si="1"/>
        <v>28611.25</v>
      </c>
      <c r="AG14" s="121">
        <v>28611.25</v>
      </c>
      <c r="AH14" s="121">
        <v>28611.25</v>
      </c>
      <c r="AI14" s="121">
        <v>28611.25</v>
      </c>
      <c r="AJ14" s="121">
        <v>28611.25</v>
      </c>
      <c r="AK14" s="121">
        <v>28611.25</v>
      </c>
      <c r="AL14" s="121">
        <v>28611.25</v>
      </c>
      <c r="AM14" s="121">
        <v>28611.25</v>
      </c>
      <c r="AN14" s="121">
        <v>28611.25</v>
      </c>
      <c r="AO14" s="121">
        <v>28611.25</v>
      </c>
      <c r="AP14" s="121">
        <v>28611.25</v>
      </c>
      <c r="AQ14" s="121">
        <v>28611.25</v>
      </c>
      <c r="AR14" s="122">
        <v>28611.25</v>
      </c>
    </row>
  </sheetData>
  <mergeCells count="13">
    <mergeCell ref="M4:N4"/>
    <mergeCell ref="P4:AA4"/>
    <mergeCell ref="A6:A10"/>
    <mergeCell ref="A11:A14"/>
    <mergeCell ref="A1:E1"/>
    <mergeCell ref="C2:E2"/>
    <mergeCell ref="F3:K3"/>
    <mergeCell ref="A4:A5"/>
    <mergeCell ref="B4:C4"/>
    <mergeCell ref="D4:D5"/>
    <mergeCell ref="E4:E5"/>
    <mergeCell ref="F4:H4"/>
    <mergeCell ref="I4:K4"/>
  </mergeCells>
  <printOptions horizontalCentered="1"/>
  <pageMargins left="0.32" right="0.2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załacznik nr 3 do umowy</vt:lpstr>
      <vt:lpstr>'załacznik nr 3 do umowy'!Obszar_wydruku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Łubiarz</dc:creator>
  <cp:lastModifiedBy>Urszula Kucia</cp:lastModifiedBy>
  <cp:lastPrinted>2026-02-16T12:57:24Z</cp:lastPrinted>
  <dcterms:created xsi:type="dcterms:W3CDTF">2026-02-16T12:48:20Z</dcterms:created>
  <dcterms:modified xsi:type="dcterms:W3CDTF">2026-02-16T14:37:04Z</dcterms:modified>
</cp:coreProperties>
</file>